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firstSheet="1" activeTab="1"/>
  </bookViews>
  <sheets>
    <sheet name="foxz" sheetId="1" state="veryHidden" r:id="rId1"/>
    <sheet name="PL 5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<sst xmlns="http://schemas.openxmlformats.org/spreadsheetml/2006/main" count="24" uniqueCount="21">
  <si>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Hỗ trợ đầu tư kết cấu hạ tầng và chế biến sản phẩm.</t>
  </si>
  <si>
    <t>Tổng số</t>
  </si>
  <si>
    <t>NS địa phương</t>
  </si>
  <si>
    <t>NSTW</t>
  </si>
  <si>
    <t>STT</t>
  </si>
  <si>
    <t>Đào tạo, bồi dưỡng nguồn nhân lực</t>
  </si>
  <si>
    <t>Xúc tiến thương mại, mở rộng thị trường</t>
  </si>
  <si>
    <t>Ứng dụng khoa học, kỹ thuật, công nghệ mới;</t>
  </si>
  <si>
    <t>Tiếp cận nguồn vốn và quỹ hỗ trợ phát triển HTX</t>
  </si>
  <si>
    <t>Ghi chú</t>
  </si>
  <si>
    <t>Phụ lục V</t>
  </si>
  <si>
    <t>Kinh phí hỗ trợ năm 2022</t>
  </si>
  <si>
    <t>Số HTX được hỗ trợ</t>
  </si>
  <si>
    <t>HỖ TRỢ HỢP TÁC XÃ THEO  QUYẾT ĐỊNH SÔ 167/QĐ-TTG NGÀY 03/02/2021 PHÊ DUYỆT ĐỀ ÁN LỰA CHỌN, HOÀN THIỆN, NHÂN RỘNG MÔ HÌNH HỢP TÁC XÃ KIỂU MỚI HIỆU QUẢ TẠI CÁC ĐỊA PHƯƠNG TRÊN CẢ NƯỚC GIAI ĐOẠN 2021 - 2025</t>
  </si>
  <si>
    <t>Nội dung hỗ trợ</t>
  </si>
  <si>
    <t>Dự kiến hỗ trợ năm 2023</t>
  </si>
  <si>
    <t>ĐVT: Triệu đồng</t>
  </si>
  <si>
    <t>Hỗ trợ khác</t>
  </si>
  <si>
    <t>TỔNG SỐ</t>
  </si>
  <si>
    <t>Hỗ trợ tổ chức lại hoạt động hợp tác xã</t>
  </si>
  <si>
    <t>(Kèm theo Kế hoạch số  180 /KH-UBND ngày  17 tháng 8 năm 2022 của UBND tỉnh Lạng Sơn)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</si>
</sst>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4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0"/>
      <name val="Arial"/>
      <family val="2"/>
    </font>
    <font>
      <i/>
      <sz val="10"/>
      <name val="VNI-Aptima"/>
      <family val="0"/>
    </font>
    <font>
      <sz val="10"/>
      <name val="VNI-Aptima"/>
      <family val="0"/>
    </font>
    <font>
      <sz val="12"/>
      <name val="VNI-Times"/>
      <family val="0"/>
    </font>
    <font>
      <sz val="14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10" xfId="0" applyFont="1" applyFill="1" applyBorder="1" applyAlignment="1" quotePrefix="1">
      <alignment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right"/>
    </xf>
    <xf numFmtId="3" fontId="68" fillId="0" borderId="10" xfId="0" applyNumberFormat="1" applyFont="1" applyFill="1" applyBorder="1" applyAlignment="1" quotePrefix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70" fillId="0" borderId="10" xfId="0" applyNumberFormat="1" applyFont="1" applyFill="1" applyBorder="1" applyAlignment="1" quotePrefix="1">
      <alignment horizontal="right" vertical="center" wrapText="1"/>
    </xf>
    <xf numFmtId="3" fontId="70" fillId="0" borderId="10" xfId="0" applyNumberFormat="1" applyFont="1" applyFill="1" applyBorder="1" applyAlignment="1">
      <alignment horizontal="right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68" fillId="0" borderId="0" xfId="0" applyNumberFormat="1" applyFont="1" applyAlignment="1">
      <alignment/>
    </xf>
    <xf numFmtId="0" fontId="68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3" fontId="70" fillId="0" borderId="0" xfId="0" applyNumberFormat="1" applyFont="1" applyAlignment="1">
      <alignment/>
    </xf>
    <xf numFmtId="0" fontId="71" fillId="0" borderId="0" xfId="0" applyFont="1" applyAlignment="1">
      <alignment horizontal="justify"/>
    </xf>
    <xf numFmtId="43" fontId="68" fillId="0" borderId="0" xfId="42" applyFont="1" applyAlignment="1">
      <alignment horizontal="right"/>
    </xf>
    <xf numFmtId="177" fontId="68" fillId="0" borderId="0" xfId="42" applyNumberFormat="1" applyFont="1" applyAlignment="1">
      <alignment horizontal="right"/>
    </xf>
    <xf numFmtId="177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72" fillId="0" borderId="12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5.57421875" style="1" customWidth="1"/>
    <col min="2" max="2" width="42.28125" style="1" customWidth="1"/>
    <col min="3" max="3" width="12.140625" style="1" customWidth="1"/>
    <col min="4" max="6" width="9.7109375" style="10" customWidth="1"/>
    <col min="7" max="9" width="11.421875" style="10" customWidth="1"/>
    <col min="10" max="10" width="14.00390625" style="1" customWidth="1"/>
    <col min="11" max="11" width="11.421875" style="1" customWidth="1"/>
    <col min="12" max="16" width="9.140625" style="1" customWidth="1"/>
    <col min="17" max="17" width="33.140625" style="1" customWidth="1"/>
    <col min="18" max="16384" width="9.140625" style="1" customWidth="1"/>
  </cols>
  <sheetData>
    <row r="1" spans="1:10" ht="20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7.75" customHeight="1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8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0.25" customHeight="1">
      <c r="A4" s="2"/>
      <c r="B4" s="2"/>
      <c r="C4" s="3"/>
      <c r="D4" s="9"/>
      <c r="E4" s="9"/>
      <c r="F4" s="9"/>
      <c r="G4" s="9"/>
      <c r="H4" s="9"/>
      <c r="I4" s="31" t="s">
        <v>16</v>
      </c>
      <c r="J4" s="31"/>
    </row>
    <row r="5" spans="1:10" s="8" customFormat="1" ht="26.25" customHeight="1">
      <c r="A5" s="40" t="s">
        <v>4</v>
      </c>
      <c r="B5" s="42" t="s">
        <v>14</v>
      </c>
      <c r="C5" s="34" t="s">
        <v>12</v>
      </c>
      <c r="D5" s="37" t="s">
        <v>11</v>
      </c>
      <c r="E5" s="38"/>
      <c r="F5" s="39"/>
      <c r="G5" s="37" t="s">
        <v>15</v>
      </c>
      <c r="H5" s="38"/>
      <c r="I5" s="39"/>
      <c r="J5" s="43" t="s">
        <v>9</v>
      </c>
    </row>
    <row r="6" spans="1:17" s="23" customFormat="1" ht="44.25" customHeight="1">
      <c r="A6" s="41"/>
      <c r="B6" s="42"/>
      <c r="C6" s="35"/>
      <c r="D6" s="22" t="s">
        <v>1</v>
      </c>
      <c r="E6" s="22" t="s">
        <v>2</v>
      </c>
      <c r="F6" s="22" t="s">
        <v>3</v>
      </c>
      <c r="G6" s="22" t="s">
        <v>1</v>
      </c>
      <c r="H6" s="22" t="s">
        <v>2</v>
      </c>
      <c r="I6" s="22" t="s">
        <v>3</v>
      </c>
      <c r="J6" s="43"/>
      <c r="Q6" s="26"/>
    </row>
    <row r="7" spans="1:17" s="8" customFormat="1" ht="28.5" customHeight="1">
      <c r="A7" s="16"/>
      <c r="B7" s="17" t="s">
        <v>18</v>
      </c>
      <c r="C7" s="15"/>
      <c r="D7" s="19">
        <f>SUM(D8:D14)</f>
        <v>450</v>
      </c>
      <c r="E7" s="19">
        <f>SUM(E8:E14)</f>
        <v>0</v>
      </c>
      <c r="F7" s="19">
        <f>SUM(F8:F14)</f>
        <v>450</v>
      </c>
      <c r="G7" s="19">
        <f aca="true" t="shared" si="0" ref="G7:G14">SUM(H7:I7)</f>
        <v>10858</v>
      </c>
      <c r="H7" s="19">
        <f>SUM(H8:H14)</f>
        <v>4307</v>
      </c>
      <c r="I7" s="19">
        <f>SUM(I8:I14)</f>
        <v>6551</v>
      </c>
      <c r="J7" s="18"/>
      <c r="K7" s="25"/>
      <c r="Q7" s="26"/>
    </row>
    <row r="8" spans="1:17" ht="35.25" customHeight="1">
      <c r="A8" s="7">
        <v>1</v>
      </c>
      <c r="B8" s="4" t="s">
        <v>5</v>
      </c>
      <c r="C8" s="21">
        <v>4</v>
      </c>
      <c r="D8" s="13">
        <f aca="true" t="shared" si="1" ref="D8:D14">E8+F8</f>
        <v>0</v>
      </c>
      <c r="E8" s="11"/>
      <c r="F8" s="11"/>
      <c r="G8" s="14">
        <f t="shared" si="0"/>
        <v>391</v>
      </c>
      <c r="H8" s="12">
        <v>241</v>
      </c>
      <c r="I8" s="12">
        <f>102.5+47.5</f>
        <v>150</v>
      </c>
      <c r="J8" s="5"/>
      <c r="N8" s="20"/>
      <c r="Q8" s="26"/>
    </row>
    <row r="9" spans="1:17" ht="31.5" customHeight="1">
      <c r="A9" s="7">
        <v>2</v>
      </c>
      <c r="B9" s="6" t="s">
        <v>6</v>
      </c>
      <c r="C9" s="21">
        <v>4</v>
      </c>
      <c r="D9" s="13">
        <f t="shared" si="1"/>
        <v>0</v>
      </c>
      <c r="E9" s="12"/>
      <c r="F9" s="12"/>
      <c r="G9" s="14">
        <f t="shared" si="0"/>
        <v>1030</v>
      </c>
      <c r="H9" s="12">
        <f>275+235</f>
        <v>510</v>
      </c>
      <c r="I9" s="12">
        <f>445+75</f>
        <v>520</v>
      </c>
      <c r="J9" s="5"/>
      <c r="Q9" s="26"/>
    </row>
    <row r="10" spans="1:10" ht="32.25" customHeight="1">
      <c r="A10" s="7">
        <v>3</v>
      </c>
      <c r="B10" s="6" t="s">
        <v>7</v>
      </c>
      <c r="C10" s="21">
        <v>4</v>
      </c>
      <c r="D10" s="13">
        <f t="shared" si="1"/>
        <v>0</v>
      </c>
      <c r="E10" s="12"/>
      <c r="F10" s="12"/>
      <c r="G10" s="14">
        <f t="shared" si="0"/>
        <v>2442</v>
      </c>
      <c r="H10" s="12"/>
      <c r="I10" s="12">
        <v>2442</v>
      </c>
      <c r="J10" s="5"/>
    </row>
    <row r="11" spans="1:10" ht="34.5" customHeight="1">
      <c r="A11" s="7">
        <v>4</v>
      </c>
      <c r="B11" s="6" t="s">
        <v>8</v>
      </c>
      <c r="C11" s="21">
        <v>4</v>
      </c>
      <c r="D11" s="13">
        <f t="shared" si="1"/>
        <v>0</v>
      </c>
      <c r="E11" s="12"/>
      <c r="F11" s="12"/>
      <c r="G11" s="14">
        <f t="shared" si="0"/>
        <v>3140</v>
      </c>
      <c r="H11" s="12">
        <f>2480+660</f>
        <v>3140</v>
      </c>
      <c r="I11" s="12"/>
      <c r="J11" s="5"/>
    </row>
    <row r="12" spans="1:10" ht="35.25" customHeight="1">
      <c r="A12" s="7">
        <v>5</v>
      </c>
      <c r="B12" s="6" t="s">
        <v>0</v>
      </c>
      <c r="C12" s="21">
        <v>4</v>
      </c>
      <c r="D12" s="13">
        <f t="shared" si="1"/>
        <v>0</v>
      </c>
      <c r="E12" s="12"/>
      <c r="F12" s="12"/>
      <c r="G12" s="14">
        <f t="shared" si="0"/>
        <v>3439</v>
      </c>
      <c r="H12" s="12"/>
      <c r="I12" s="12">
        <v>3439</v>
      </c>
      <c r="J12" s="5"/>
    </row>
    <row r="13" spans="1:10" ht="35.25" customHeight="1">
      <c r="A13" s="7">
        <v>6</v>
      </c>
      <c r="B13" s="24" t="s">
        <v>19</v>
      </c>
      <c r="C13" s="21">
        <v>4</v>
      </c>
      <c r="D13" s="13">
        <f t="shared" si="1"/>
        <v>0</v>
      </c>
      <c r="E13" s="12"/>
      <c r="F13" s="12"/>
      <c r="G13" s="14">
        <f t="shared" si="0"/>
        <v>16</v>
      </c>
      <c r="H13" s="12">
        <v>16</v>
      </c>
      <c r="I13" s="12"/>
      <c r="J13" s="5"/>
    </row>
    <row r="14" spans="1:10" ht="35.25" customHeight="1">
      <c r="A14" s="7">
        <v>7</v>
      </c>
      <c r="B14" s="6" t="s">
        <v>17</v>
      </c>
      <c r="C14" s="21">
        <v>4</v>
      </c>
      <c r="D14" s="13">
        <f t="shared" si="1"/>
        <v>450</v>
      </c>
      <c r="E14" s="12"/>
      <c r="F14" s="12">
        <f>150*3</f>
        <v>450</v>
      </c>
      <c r="G14" s="14">
        <f t="shared" si="0"/>
        <v>400</v>
      </c>
      <c r="H14" s="12">
        <f>50+350</f>
        <v>400</v>
      </c>
      <c r="I14" s="12"/>
      <c r="J14" s="5"/>
    </row>
    <row r="16" spans="7:16" ht="15.75">
      <c r="G16" s="27"/>
      <c r="H16" s="28"/>
      <c r="I16" s="28"/>
      <c r="J16" s="28"/>
      <c r="K16" s="29"/>
      <c r="O16" s="8"/>
      <c r="P16" s="25"/>
    </row>
    <row r="18" spans="7:11" ht="15.75">
      <c r="G18" s="30"/>
      <c r="H18" s="30"/>
      <c r="I18" s="30"/>
      <c r="J18" s="30"/>
      <c r="K18" s="30"/>
    </row>
  </sheetData>
  <sheetProtection/>
  <mergeCells count="10">
    <mergeCell ref="I4:J4"/>
    <mergeCell ref="A2:J2"/>
    <mergeCell ref="C5:C6"/>
    <mergeCell ref="A3:J3"/>
    <mergeCell ref="A1:J1"/>
    <mergeCell ref="G5:I5"/>
    <mergeCell ref="A5:A6"/>
    <mergeCell ref="B5:B6"/>
    <mergeCell ref="J5:J6"/>
    <mergeCell ref="D5:F5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ADMIN</cp:lastModifiedBy>
  <cp:lastPrinted>2022-08-11T11:15:57Z</cp:lastPrinted>
  <dcterms:created xsi:type="dcterms:W3CDTF">2020-12-02T01:47:58Z</dcterms:created>
  <dcterms:modified xsi:type="dcterms:W3CDTF">2022-08-17T01:23:57Z</dcterms:modified>
  <cp:category/>
  <cp:version/>
  <cp:contentType/>
  <cp:contentStatus/>
</cp:coreProperties>
</file>